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393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21" i="1" l="1"/>
  <c r="G120" i="1"/>
  <c r="G119" i="1" s="1"/>
  <c r="G116" i="1"/>
  <c r="G115" i="1"/>
  <c r="G112" i="1"/>
  <c r="G111" i="1" s="1"/>
  <c r="G107" i="1"/>
  <c r="G104" i="1"/>
  <c r="G99" i="1"/>
  <c r="G98" i="1" s="1"/>
  <c r="G97" i="1" s="1"/>
  <c r="G91" i="1"/>
  <c r="G90" i="1" s="1"/>
  <c r="G87" i="1"/>
  <c r="G86" i="1"/>
  <c r="G84" i="1"/>
  <c r="G82" i="1"/>
  <c r="G80" i="1"/>
  <c r="G77" i="1"/>
  <c r="G75" i="1"/>
  <c r="G74" i="1" s="1"/>
  <c r="G62" i="1"/>
  <c r="G59" i="1"/>
  <c r="G53" i="1"/>
  <c r="G52" i="1" s="1"/>
  <c r="G49" i="1"/>
  <c r="G47" i="1"/>
  <c r="G45" i="1"/>
  <c r="G44" i="1" s="1"/>
  <c r="G41" i="1"/>
  <c r="G39" i="1"/>
  <c r="G38" i="1" s="1"/>
  <c r="G35" i="1"/>
  <c r="G12" i="1"/>
  <c r="G11" i="1" s="1"/>
  <c r="G10" i="1" l="1"/>
  <c r="G118" i="1"/>
  <c r="G51" i="1"/>
  <c r="G127" i="1" l="1"/>
  <c r="G129" i="1" s="1"/>
  <c r="G130" i="1" s="1"/>
  <c r="G125" i="1"/>
</calcChain>
</file>

<file path=xl/sharedStrings.xml><?xml version="1.0" encoding="utf-8"?>
<sst xmlns="http://schemas.openxmlformats.org/spreadsheetml/2006/main" count="255" uniqueCount="134">
  <si>
    <t>工事費内訳書</t>
  </si>
  <si>
    <t>住　　　　所</t>
  </si>
  <si>
    <t>商号又は名称</t>
  </si>
  <si>
    <t>代 表 者 名</t>
  </si>
  <si>
    <t>工 事 名</t>
  </si>
  <si>
    <t>Ｒ１徳土　鳴門総合運動公園　鳴・撫養立岩　防球ネット設置工事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</si>
  <si>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</si>
  <si>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</si>
  <si>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</si>
  <si>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</si>
  <si>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</si>
  <si>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</si>
  <si>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ｸﾞﾗｳﾝﾄﾞ･ｺｰﾄ整備</t>
  </si>
  <si>
    <t>式</t>
  </si>
  <si>
    <t>防球ﾈｯﾄ工整備工</t>
  </si>
  <si>
    <t>防球ﾈｯﾄ工</t>
  </si>
  <si>
    <t>防球ﾈｯﾄ 材料費</t>
  </si>
  <si>
    <t>小運搬　</t>
  </si>
  <si>
    <t>t</t>
  </si>
  <si>
    <t>鋼管加工</t>
  </si>
  <si>
    <t>本</t>
  </si>
  <si>
    <t>m</t>
  </si>
  <si>
    <t>鋼管塗装</t>
  </si>
  <si>
    <t>m2</t>
  </si>
  <si>
    <t>鋼管建込</t>
  </si>
  <si>
    <t>ｺﾝｸﾘｰﾄﾎﾟｰﾙ溶接
　16-40-38.8</t>
  </si>
  <si>
    <t>ｺﾝｸﾘｰﾄﾎﾟｰﾙ建柱</t>
  </si>
  <si>
    <t>ｺﾝｸﾘｰﾄ根巻</t>
  </si>
  <si>
    <t>箇所</t>
  </si>
  <si>
    <t>ﾄﾗｽﾋﾞｰﾑ取付</t>
  </si>
  <si>
    <t>ｼﾞｮｲﾝﾄﾋﾞｰﾑ取付</t>
  </si>
  <si>
    <t>ﾎﾞｰﾙｷｬｯﾌﾟ取付</t>
  </si>
  <si>
    <t>個</t>
  </si>
  <si>
    <t>装柱金物取付</t>
  </si>
  <si>
    <t>ﾜｲﾔｰ張り</t>
  </si>
  <si>
    <t>ﾈｯﾄ張り</t>
  </si>
  <si>
    <t>重機損料</t>
  </si>
  <si>
    <t>避雷銅板設置</t>
  </si>
  <si>
    <t>枚</t>
  </si>
  <si>
    <t>避雷導線敷設</t>
  </si>
  <si>
    <t>端子箱設置</t>
  </si>
  <si>
    <t>ｶｰﾃﾝ取付け</t>
  </si>
  <si>
    <t>基礎鋼管工</t>
  </si>
  <si>
    <t>基礎鋼管 材料費</t>
  </si>
  <si>
    <t>ﾌﾟﾚﾎﾞｰﾘﾝｸﾞｾﾒﾝﾄﾐﾙｸ工</t>
  </si>
  <si>
    <t>構造物撤去工</t>
  </si>
  <si>
    <t>作業土工</t>
  </si>
  <si>
    <t>土砂等運搬
　 L=15.5km以下</t>
  </si>
  <si>
    <t>m3</t>
  </si>
  <si>
    <t>運搬処理工</t>
  </si>
  <si>
    <t>殻運搬　
　L=14.8km以下</t>
  </si>
  <si>
    <t>殻処分　</t>
  </si>
  <si>
    <t>仮設工</t>
  </si>
  <si>
    <t>工事用道路工</t>
  </si>
  <si>
    <t>敷鉄板</t>
  </si>
  <si>
    <t>防護施設工</t>
  </si>
  <si>
    <t>仮囲い</t>
  </si>
  <si>
    <t>交通管理工</t>
  </si>
  <si>
    <t>交通誘導警備員</t>
  </si>
  <si>
    <t>人日</t>
  </si>
  <si>
    <t>施設整備</t>
  </si>
  <si>
    <t>電気設備工</t>
  </si>
  <si>
    <t>照明設備工</t>
  </si>
  <si>
    <t>ﾌﾟﾙﾎﾞｯｸｽ設置</t>
  </si>
  <si>
    <t>投光器</t>
  </si>
  <si>
    <t>基</t>
  </si>
  <si>
    <t>遮光ﾙｰﾊﾞ</t>
  </si>
  <si>
    <t>組</t>
  </si>
  <si>
    <t>架台</t>
  </si>
  <si>
    <t>接地設置</t>
  </si>
  <si>
    <t>極</t>
  </si>
  <si>
    <t>床掘り</t>
  </si>
  <si>
    <t>埋戻し</t>
  </si>
  <si>
    <t>電線管路工</t>
  </si>
  <si>
    <t>配線工
　(屋外露出)</t>
  </si>
  <si>
    <t>配線工
　(架空)</t>
  </si>
  <si>
    <t>配管配線工
　(屋外管内)</t>
  </si>
  <si>
    <t>配管配線工
　(地中管内)</t>
  </si>
  <si>
    <t>配線工
　(地中)</t>
  </si>
  <si>
    <t>埋設標　</t>
  </si>
  <si>
    <t>埋設ｼｰﾄ　</t>
  </si>
  <si>
    <t>園路広場整備工</t>
  </si>
  <si>
    <t>舗装準備工</t>
  </si>
  <si>
    <t>不陸整正</t>
  </si>
  <si>
    <t>ｱｽﾌｧﾙﾄ舗装工</t>
  </si>
  <si>
    <t>下層路盤(歩道部)</t>
  </si>
  <si>
    <t>表層(歩道部)</t>
  </si>
  <si>
    <t>園路縁石工</t>
  </si>
  <si>
    <t>舗装止め</t>
  </si>
  <si>
    <t>車止め工　</t>
  </si>
  <si>
    <t>車止め　</t>
  </si>
  <si>
    <t>標識設置工</t>
  </si>
  <si>
    <t>注意喚起標識</t>
  </si>
  <si>
    <t>殻運搬</t>
  </si>
  <si>
    <t>殻処分</t>
  </si>
  <si>
    <t>公園施設等撤去･移設工</t>
  </si>
  <si>
    <t>移設･撤去工</t>
  </si>
  <si>
    <t>標識移設</t>
  </si>
  <si>
    <t>照明灯撤去</t>
  </si>
  <si>
    <t>灯</t>
  </si>
  <si>
    <t>照明灯切断撤去</t>
  </si>
  <si>
    <t>灯具撤去</t>
  </si>
  <si>
    <t>ｹｰﾌﾞﾙ撤去</t>
  </si>
  <si>
    <t>植栽</t>
  </si>
  <si>
    <t>移植工</t>
  </si>
  <si>
    <t>高木移植工</t>
  </si>
  <si>
    <t>高木移植</t>
  </si>
  <si>
    <t>中低木移植工</t>
  </si>
  <si>
    <t>中低木移植
　低木</t>
  </si>
  <si>
    <t>中低木移植
　中木</t>
  </si>
  <si>
    <t>樹木養生工</t>
  </si>
  <si>
    <t>土壌改良</t>
  </si>
  <si>
    <t>kg</t>
  </si>
  <si>
    <t>施肥</t>
  </si>
  <si>
    <t>植栽維持工　</t>
  </si>
  <si>
    <t>樹木･芝生管理工　</t>
  </si>
  <si>
    <t>樹木剪定　
　高木</t>
  </si>
  <si>
    <t>伐採工</t>
  </si>
  <si>
    <t>移植工(掘取工)</t>
  </si>
  <si>
    <t>直接工事費</t>
  </si>
  <si>
    <t>共通仮設</t>
  </si>
  <si>
    <t>共通仮設費</t>
  </si>
  <si>
    <t>運搬費</t>
  </si>
  <si>
    <t>重建設機械分解組立輸送費</t>
  </si>
  <si>
    <t>回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</si>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</sst>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"/>
  <sheetViews>
    <sheetView tabSelected="1" workbookViewId="0">
      <selection activeCell="L11" sqref="L11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G11+G38+G44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G12+G35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G13+G14+G15+G16+G17+G18+G19+G20+G21+G22+G23+G24+G25+G26+G27+G28+G29+G30+G31+G32+G33+G34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18</v>
      </c>
      <c r="F14" s="9">
        <v>37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4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21</v>
      </c>
      <c r="F16" s="9">
        <v>30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23</v>
      </c>
      <c r="F17" s="9">
        <v>102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20</v>
      </c>
      <c r="F18" s="9">
        <v>4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20</v>
      </c>
      <c r="F19" s="9">
        <v>4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20</v>
      </c>
      <c r="F20" s="9">
        <v>4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20</v>
      </c>
      <c r="F21" s="9">
        <v>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28</v>
      </c>
      <c r="F22" s="9">
        <v>4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4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20</v>
      </c>
      <c r="F24" s="9">
        <v>2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20</v>
      </c>
      <c r="F25" s="9">
        <v>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32</v>
      </c>
      <c r="F26" s="9">
        <v>4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28</v>
      </c>
      <c r="F27" s="9">
        <v>54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21</v>
      </c>
      <c r="F28" s="9">
        <v>1271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23</v>
      </c>
      <c r="F29" s="9">
        <v>1938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13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38</v>
      </c>
      <c r="F31" s="9">
        <v>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21</v>
      </c>
      <c r="F32" s="9">
        <v>130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32</v>
      </c>
      <c r="F33" s="9">
        <v>3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28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42</v>
      </c>
      <c r="D35" s="24"/>
      <c r="E35" s="8" t="s">
        <v>13</v>
      </c>
      <c r="F35" s="9">
        <v>1</v>
      </c>
      <c r="G35" s="11">
        <f>G36+G37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43</v>
      </c>
      <c r="E36" s="8" t="s">
        <v>13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44</v>
      </c>
      <c r="E37" s="8" t="s">
        <v>28</v>
      </c>
      <c r="F37" s="9">
        <v>4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24" t="s">
        <v>45</v>
      </c>
      <c r="C38" s="24"/>
      <c r="D38" s="24"/>
      <c r="E38" s="8" t="s">
        <v>13</v>
      </c>
      <c r="F38" s="9">
        <v>1</v>
      </c>
      <c r="G38" s="11">
        <f>G39+G41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46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47</v>
      </c>
      <c r="E40" s="8" t="s">
        <v>48</v>
      </c>
      <c r="F40" s="9">
        <v>21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4" t="s">
        <v>49</v>
      </c>
      <c r="D41" s="24"/>
      <c r="E41" s="8" t="s">
        <v>13</v>
      </c>
      <c r="F41" s="9">
        <v>1</v>
      </c>
      <c r="G41" s="11">
        <f>G42+G43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50</v>
      </c>
      <c r="E42" s="8" t="s">
        <v>48</v>
      </c>
      <c r="F42" s="9">
        <v>6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51</v>
      </c>
      <c r="E43" s="8" t="s">
        <v>48</v>
      </c>
      <c r="F43" s="9">
        <v>6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52</v>
      </c>
      <c r="C44" s="24"/>
      <c r="D44" s="24"/>
      <c r="E44" s="8" t="s">
        <v>13</v>
      </c>
      <c r="F44" s="9">
        <v>1</v>
      </c>
      <c r="G44" s="11">
        <f>G45+G47+G49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53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54</v>
      </c>
      <c r="E46" s="8" t="s">
        <v>23</v>
      </c>
      <c r="F46" s="9">
        <v>1071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24" t="s">
        <v>55</v>
      </c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56</v>
      </c>
      <c r="E48" s="8" t="s">
        <v>21</v>
      </c>
      <c r="F48" s="9">
        <v>302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24" t="s">
        <v>57</v>
      </c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58</v>
      </c>
      <c r="E50" s="8" t="s">
        <v>59</v>
      </c>
      <c r="F50" s="9">
        <v>176</v>
      </c>
      <c r="G50" s="12"/>
      <c r="I50" s="13">
        <v>41</v>
      </c>
      <c r="J50" s="14">
        <v>4</v>
      </c>
    </row>
    <row r="51" spans="1:10" ht="42" customHeight="1" x14ac:dyDescent="0.15">
      <c r="A51" s="23" t="s">
        <v>60</v>
      </c>
      <c r="B51" s="24"/>
      <c r="C51" s="24"/>
      <c r="D51" s="24"/>
      <c r="E51" s="8" t="s">
        <v>13</v>
      </c>
      <c r="F51" s="9">
        <v>1</v>
      </c>
      <c r="G51" s="11">
        <f>G52+G74+G86+G90</f>
        <v>0</v>
      </c>
      <c r="I51" s="13">
        <v>42</v>
      </c>
      <c r="J51" s="14">
        <v>1</v>
      </c>
    </row>
    <row r="52" spans="1:10" ht="42" customHeight="1" x14ac:dyDescent="0.15">
      <c r="A52" s="6"/>
      <c r="B52" s="24" t="s">
        <v>61</v>
      </c>
      <c r="C52" s="24"/>
      <c r="D52" s="24"/>
      <c r="E52" s="8" t="s">
        <v>13</v>
      </c>
      <c r="F52" s="9">
        <v>1</v>
      </c>
      <c r="G52" s="11">
        <f>G53+G59+G62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4" t="s">
        <v>62</v>
      </c>
      <c r="D53" s="24"/>
      <c r="E53" s="8" t="s">
        <v>13</v>
      </c>
      <c r="F53" s="9">
        <v>1</v>
      </c>
      <c r="G53" s="11">
        <f>G54+G55+G56+G57+G58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63</v>
      </c>
      <c r="E54" s="8" t="s">
        <v>32</v>
      </c>
      <c r="F54" s="9">
        <v>6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64</v>
      </c>
      <c r="E55" s="8" t="s">
        <v>65</v>
      </c>
      <c r="F55" s="9">
        <v>6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66</v>
      </c>
      <c r="E56" s="8" t="s">
        <v>67</v>
      </c>
      <c r="F56" s="9">
        <v>6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68</v>
      </c>
      <c r="E57" s="8" t="s">
        <v>28</v>
      </c>
      <c r="F57" s="9">
        <v>6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69</v>
      </c>
      <c r="E58" s="8" t="s">
        <v>70</v>
      </c>
      <c r="F58" s="9">
        <v>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24" t="s">
        <v>46</v>
      </c>
      <c r="D59" s="24"/>
      <c r="E59" s="8" t="s">
        <v>13</v>
      </c>
      <c r="F59" s="9">
        <v>1</v>
      </c>
      <c r="G59" s="11">
        <f>G60+G61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71</v>
      </c>
      <c r="E60" s="8" t="s">
        <v>48</v>
      </c>
      <c r="F60" s="9">
        <v>1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72</v>
      </c>
      <c r="E61" s="8" t="s">
        <v>48</v>
      </c>
      <c r="F61" s="9">
        <v>1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24" t="s">
        <v>73</v>
      </c>
      <c r="D62" s="24"/>
      <c r="E62" s="8" t="s">
        <v>13</v>
      </c>
      <c r="F62" s="9">
        <v>1</v>
      </c>
      <c r="G62" s="11">
        <f>G63+G64+G65+G66+G67+G68+G69+G70+G71+G72+G73</f>
        <v>0</v>
      </c>
      <c r="I62" s="13">
        <v>53</v>
      </c>
      <c r="J62" s="14">
        <v>3</v>
      </c>
    </row>
    <row r="63" spans="1:10" ht="42" customHeight="1" x14ac:dyDescent="0.15">
      <c r="A63" s="6"/>
      <c r="B63" s="7"/>
      <c r="C63" s="7"/>
      <c r="D63" s="24" t="s">
        <v>74</v>
      </c>
      <c r="E63" s="8" t="s">
        <v>21</v>
      </c>
      <c r="F63" s="10">
        <v>42.2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75</v>
      </c>
      <c r="E64" s="8" t="s">
        <v>21</v>
      </c>
      <c r="F64" s="9">
        <v>100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76</v>
      </c>
      <c r="E65" s="8" t="s">
        <v>21</v>
      </c>
      <c r="F65" s="10">
        <v>2.5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74</v>
      </c>
      <c r="E66" s="8" t="s">
        <v>21</v>
      </c>
      <c r="F66" s="10">
        <v>10.5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7"/>
      <c r="D67" s="24" t="s">
        <v>76</v>
      </c>
      <c r="E67" s="8" t="s">
        <v>21</v>
      </c>
      <c r="F67" s="10">
        <v>2.5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74</v>
      </c>
      <c r="E68" s="8" t="s">
        <v>21</v>
      </c>
      <c r="F68" s="10">
        <v>10.5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77</v>
      </c>
      <c r="E69" s="8" t="s">
        <v>21</v>
      </c>
      <c r="F69" s="10">
        <v>263.7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7"/>
      <c r="D70" s="24" t="s">
        <v>77</v>
      </c>
      <c r="E70" s="8" t="s">
        <v>21</v>
      </c>
      <c r="F70" s="9">
        <v>5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7"/>
      <c r="D71" s="24" t="s">
        <v>78</v>
      </c>
      <c r="E71" s="8" t="s">
        <v>21</v>
      </c>
      <c r="F71" s="9">
        <v>1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7"/>
      <c r="D72" s="24" t="s">
        <v>79</v>
      </c>
      <c r="E72" s="8" t="s">
        <v>32</v>
      </c>
      <c r="F72" s="9">
        <v>1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80</v>
      </c>
      <c r="E73" s="8" t="s">
        <v>21</v>
      </c>
      <c r="F73" s="9">
        <v>5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24" t="s">
        <v>81</v>
      </c>
      <c r="C74" s="24"/>
      <c r="D74" s="24"/>
      <c r="E74" s="8" t="s">
        <v>13</v>
      </c>
      <c r="F74" s="9">
        <v>1</v>
      </c>
      <c r="G74" s="11">
        <f>G75+G77+G80+G82+G84</f>
        <v>0</v>
      </c>
      <c r="I74" s="13">
        <v>65</v>
      </c>
      <c r="J74" s="14">
        <v>2</v>
      </c>
    </row>
    <row r="75" spans="1:10" ht="42" customHeight="1" x14ac:dyDescent="0.15">
      <c r="A75" s="6"/>
      <c r="B75" s="7"/>
      <c r="C75" s="24" t="s">
        <v>82</v>
      </c>
      <c r="D75" s="24"/>
      <c r="E75" s="8" t="s">
        <v>13</v>
      </c>
      <c r="F75" s="9">
        <v>1</v>
      </c>
      <c r="G75" s="11">
        <f>G76</f>
        <v>0</v>
      </c>
      <c r="I75" s="13">
        <v>66</v>
      </c>
      <c r="J75" s="14">
        <v>3</v>
      </c>
    </row>
    <row r="76" spans="1:10" ht="42" customHeight="1" x14ac:dyDescent="0.15">
      <c r="A76" s="6"/>
      <c r="B76" s="7"/>
      <c r="C76" s="7"/>
      <c r="D76" s="24" t="s">
        <v>83</v>
      </c>
      <c r="E76" s="8" t="s">
        <v>23</v>
      </c>
      <c r="F76" s="9">
        <v>130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24" t="s">
        <v>84</v>
      </c>
      <c r="D77" s="24"/>
      <c r="E77" s="8" t="s">
        <v>13</v>
      </c>
      <c r="F77" s="9">
        <v>1</v>
      </c>
      <c r="G77" s="11">
        <f>G78+G79</f>
        <v>0</v>
      </c>
      <c r="I77" s="13">
        <v>68</v>
      </c>
      <c r="J77" s="14">
        <v>3</v>
      </c>
    </row>
    <row r="78" spans="1:10" ht="42" customHeight="1" x14ac:dyDescent="0.15">
      <c r="A78" s="6"/>
      <c r="B78" s="7"/>
      <c r="C78" s="7"/>
      <c r="D78" s="24" t="s">
        <v>85</v>
      </c>
      <c r="E78" s="8" t="s">
        <v>23</v>
      </c>
      <c r="F78" s="9">
        <v>130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7"/>
      <c r="C79" s="7"/>
      <c r="D79" s="24" t="s">
        <v>86</v>
      </c>
      <c r="E79" s="8" t="s">
        <v>23</v>
      </c>
      <c r="F79" s="9">
        <v>130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24" t="s">
        <v>87</v>
      </c>
      <c r="D80" s="24"/>
      <c r="E80" s="8" t="s">
        <v>13</v>
      </c>
      <c r="F80" s="9">
        <v>1</v>
      </c>
      <c r="G80" s="11">
        <f>G81</f>
        <v>0</v>
      </c>
      <c r="I80" s="13">
        <v>71</v>
      </c>
      <c r="J80" s="14">
        <v>3</v>
      </c>
    </row>
    <row r="81" spans="1:10" ht="42" customHeight="1" x14ac:dyDescent="0.15">
      <c r="A81" s="6"/>
      <c r="B81" s="7"/>
      <c r="C81" s="7"/>
      <c r="D81" s="24" t="s">
        <v>88</v>
      </c>
      <c r="E81" s="8" t="s">
        <v>21</v>
      </c>
      <c r="F81" s="9">
        <v>85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7"/>
      <c r="C82" s="24" t="s">
        <v>89</v>
      </c>
      <c r="D82" s="24"/>
      <c r="E82" s="8" t="s">
        <v>13</v>
      </c>
      <c r="F82" s="9">
        <v>1</v>
      </c>
      <c r="G82" s="11">
        <f>G83</f>
        <v>0</v>
      </c>
      <c r="I82" s="13">
        <v>73</v>
      </c>
      <c r="J82" s="14">
        <v>3</v>
      </c>
    </row>
    <row r="83" spans="1:10" ht="42" customHeight="1" x14ac:dyDescent="0.15">
      <c r="A83" s="6"/>
      <c r="B83" s="7"/>
      <c r="C83" s="7"/>
      <c r="D83" s="24" t="s">
        <v>90</v>
      </c>
      <c r="E83" s="8" t="s">
        <v>32</v>
      </c>
      <c r="F83" s="9">
        <v>70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24" t="s">
        <v>91</v>
      </c>
      <c r="D84" s="24"/>
      <c r="E84" s="8" t="s">
        <v>13</v>
      </c>
      <c r="F84" s="9">
        <v>1</v>
      </c>
      <c r="G84" s="11">
        <f>G85</f>
        <v>0</v>
      </c>
      <c r="I84" s="13">
        <v>75</v>
      </c>
      <c r="J84" s="14">
        <v>3</v>
      </c>
    </row>
    <row r="85" spans="1:10" ht="42" customHeight="1" x14ac:dyDescent="0.15">
      <c r="A85" s="6"/>
      <c r="B85" s="7"/>
      <c r="C85" s="7"/>
      <c r="D85" s="24" t="s">
        <v>92</v>
      </c>
      <c r="E85" s="8" t="s">
        <v>65</v>
      </c>
      <c r="F85" s="9">
        <v>6</v>
      </c>
      <c r="G85" s="12"/>
      <c r="I85" s="13">
        <v>76</v>
      </c>
      <c r="J85" s="14">
        <v>4</v>
      </c>
    </row>
    <row r="86" spans="1:10" ht="42" customHeight="1" x14ac:dyDescent="0.15">
      <c r="A86" s="6"/>
      <c r="B86" s="24" t="s">
        <v>45</v>
      </c>
      <c r="C86" s="24"/>
      <c r="D86" s="24"/>
      <c r="E86" s="8" t="s">
        <v>13</v>
      </c>
      <c r="F86" s="9">
        <v>1</v>
      </c>
      <c r="G86" s="11">
        <f>G87</f>
        <v>0</v>
      </c>
      <c r="I86" s="13">
        <v>77</v>
      </c>
      <c r="J86" s="14">
        <v>2</v>
      </c>
    </row>
    <row r="87" spans="1:10" ht="42" customHeight="1" x14ac:dyDescent="0.15">
      <c r="A87" s="6"/>
      <c r="B87" s="7"/>
      <c r="C87" s="24" t="s">
        <v>49</v>
      </c>
      <c r="D87" s="24"/>
      <c r="E87" s="8" t="s">
        <v>13</v>
      </c>
      <c r="F87" s="9">
        <v>1</v>
      </c>
      <c r="G87" s="11">
        <f>G88+G89</f>
        <v>0</v>
      </c>
      <c r="I87" s="13">
        <v>78</v>
      </c>
      <c r="J87" s="14">
        <v>3</v>
      </c>
    </row>
    <row r="88" spans="1:10" ht="42" customHeight="1" x14ac:dyDescent="0.15">
      <c r="A88" s="6"/>
      <c r="B88" s="7"/>
      <c r="C88" s="7"/>
      <c r="D88" s="24" t="s">
        <v>93</v>
      </c>
      <c r="E88" s="8" t="s">
        <v>48</v>
      </c>
      <c r="F88" s="9">
        <v>2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7"/>
      <c r="C89" s="7"/>
      <c r="D89" s="24" t="s">
        <v>94</v>
      </c>
      <c r="E89" s="8" t="s">
        <v>48</v>
      </c>
      <c r="F89" s="9">
        <v>2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24" t="s">
        <v>95</v>
      </c>
      <c r="C90" s="24"/>
      <c r="D90" s="24"/>
      <c r="E90" s="8" t="s">
        <v>13</v>
      </c>
      <c r="F90" s="9">
        <v>1</v>
      </c>
      <c r="G90" s="11">
        <f>G91</f>
        <v>0</v>
      </c>
      <c r="I90" s="13">
        <v>81</v>
      </c>
      <c r="J90" s="14">
        <v>2</v>
      </c>
    </row>
    <row r="91" spans="1:10" ht="42" customHeight="1" x14ac:dyDescent="0.15">
      <c r="A91" s="6"/>
      <c r="B91" s="7"/>
      <c r="C91" s="24" t="s">
        <v>96</v>
      </c>
      <c r="D91" s="24"/>
      <c r="E91" s="8" t="s">
        <v>13</v>
      </c>
      <c r="F91" s="9">
        <v>1</v>
      </c>
      <c r="G91" s="11">
        <f>G92+G93+G94+G95+G96</f>
        <v>0</v>
      </c>
      <c r="I91" s="13">
        <v>82</v>
      </c>
      <c r="J91" s="14">
        <v>3</v>
      </c>
    </row>
    <row r="92" spans="1:10" ht="42" customHeight="1" x14ac:dyDescent="0.15">
      <c r="A92" s="6"/>
      <c r="B92" s="7"/>
      <c r="C92" s="7"/>
      <c r="D92" s="24" t="s">
        <v>97</v>
      </c>
      <c r="E92" s="8" t="s">
        <v>65</v>
      </c>
      <c r="F92" s="9">
        <v>3</v>
      </c>
      <c r="G92" s="12"/>
      <c r="I92" s="13">
        <v>83</v>
      </c>
      <c r="J92" s="14">
        <v>4</v>
      </c>
    </row>
    <row r="93" spans="1:10" ht="42" customHeight="1" x14ac:dyDescent="0.15">
      <c r="A93" s="6"/>
      <c r="B93" s="7"/>
      <c r="C93" s="7"/>
      <c r="D93" s="24" t="s">
        <v>98</v>
      </c>
      <c r="E93" s="8" t="s">
        <v>99</v>
      </c>
      <c r="F93" s="9">
        <v>4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7"/>
      <c r="C94" s="7"/>
      <c r="D94" s="24" t="s">
        <v>100</v>
      </c>
      <c r="E94" s="8" t="s">
        <v>99</v>
      </c>
      <c r="F94" s="9">
        <v>7</v>
      </c>
      <c r="G94" s="12"/>
      <c r="I94" s="13">
        <v>85</v>
      </c>
      <c r="J94" s="14">
        <v>4</v>
      </c>
    </row>
    <row r="95" spans="1:10" ht="42" customHeight="1" x14ac:dyDescent="0.15">
      <c r="A95" s="6"/>
      <c r="B95" s="7"/>
      <c r="C95" s="7"/>
      <c r="D95" s="24" t="s">
        <v>101</v>
      </c>
      <c r="E95" s="8" t="s">
        <v>65</v>
      </c>
      <c r="F95" s="9">
        <v>1</v>
      </c>
      <c r="G95" s="12"/>
      <c r="I95" s="13">
        <v>86</v>
      </c>
      <c r="J95" s="14">
        <v>4</v>
      </c>
    </row>
    <row r="96" spans="1:10" ht="42" customHeight="1" x14ac:dyDescent="0.15">
      <c r="A96" s="6"/>
      <c r="B96" s="7"/>
      <c r="C96" s="7"/>
      <c r="D96" s="24" t="s">
        <v>102</v>
      </c>
      <c r="E96" s="8" t="s">
        <v>21</v>
      </c>
      <c r="F96" s="10">
        <v>800.1</v>
      </c>
      <c r="G96" s="12"/>
      <c r="I96" s="13">
        <v>87</v>
      </c>
      <c r="J96" s="14">
        <v>4</v>
      </c>
    </row>
    <row r="97" spans="1:10" ht="42" customHeight="1" x14ac:dyDescent="0.15">
      <c r="A97" s="23" t="s">
        <v>103</v>
      </c>
      <c r="B97" s="24"/>
      <c r="C97" s="24"/>
      <c r="D97" s="24"/>
      <c r="E97" s="8" t="s">
        <v>13</v>
      </c>
      <c r="F97" s="9">
        <v>1</v>
      </c>
      <c r="G97" s="11">
        <f>G98+G111+G115</f>
        <v>0</v>
      </c>
      <c r="I97" s="13">
        <v>88</v>
      </c>
      <c r="J97" s="14">
        <v>1</v>
      </c>
    </row>
    <row r="98" spans="1:10" ht="42" customHeight="1" x14ac:dyDescent="0.15">
      <c r="A98" s="6"/>
      <c r="B98" s="24" t="s">
        <v>104</v>
      </c>
      <c r="C98" s="24"/>
      <c r="D98" s="24"/>
      <c r="E98" s="8" t="s">
        <v>13</v>
      </c>
      <c r="F98" s="9">
        <v>1</v>
      </c>
      <c r="G98" s="11">
        <f>G99+G104+G107</f>
        <v>0</v>
      </c>
      <c r="I98" s="13">
        <v>89</v>
      </c>
      <c r="J98" s="14">
        <v>2</v>
      </c>
    </row>
    <row r="99" spans="1:10" ht="42" customHeight="1" x14ac:dyDescent="0.15">
      <c r="A99" s="6"/>
      <c r="B99" s="7"/>
      <c r="C99" s="24" t="s">
        <v>105</v>
      </c>
      <c r="D99" s="24"/>
      <c r="E99" s="8" t="s">
        <v>13</v>
      </c>
      <c r="F99" s="9">
        <v>1</v>
      </c>
      <c r="G99" s="11">
        <f>G100+G101+G102+G103</f>
        <v>0</v>
      </c>
      <c r="I99" s="13">
        <v>90</v>
      </c>
      <c r="J99" s="14">
        <v>3</v>
      </c>
    </row>
    <row r="100" spans="1:10" ht="42" customHeight="1" x14ac:dyDescent="0.15">
      <c r="A100" s="6"/>
      <c r="B100" s="7"/>
      <c r="C100" s="7"/>
      <c r="D100" s="24" t="s">
        <v>106</v>
      </c>
      <c r="E100" s="8" t="s">
        <v>20</v>
      </c>
      <c r="F100" s="9">
        <v>6</v>
      </c>
      <c r="G100" s="12"/>
      <c r="I100" s="13">
        <v>91</v>
      </c>
      <c r="J100" s="14">
        <v>4</v>
      </c>
    </row>
    <row r="101" spans="1:10" ht="42" customHeight="1" x14ac:dyDescent="0.15">
      <c r="A101" s="6"/>
      <c r="B101" s="7"/>
      <c r="C101" s="7"/>
      <c r="D101" s="24" t="s">
        <v>106</v>
      </c>
      <c r="E101" s="8" t="s">
        <v>20</v>
      </c>
      <c r="F101" s="9">
        <v>1</v>
      </c>
      <c r="G101" s="12"/>
      <c r="I101" s="13">
        <v>92</v>
      </c>
      <c r="J101" s="14">
        <v>4</v>
      </c>
    </row>
    <row r="102" spans="1:10" ht="42" customHeight="1" x14ac:dyDescent="0.15">
      <c r="A102" s="6"/>
      <c r="B102" s="7"/>
      <c r="C102" s="7"/>
      <c r="D102" s="24" t="s">
        <v>106</v>
      </c>
      <c r="E102" s="8" t="s">
        <v>20</v>
      </c>
      <c r="F102" s="9">
        <v>8</v>
      </c>
      <c r="G102" s="12"/>
      <c r="I102" s="13">
        <v>93</v>
      </c>
      <c r="J102" s="14">
        <v>4</v>
      </c>
    </row>
    <row r="103" spans="1:10" ht="42" customHeight="1" x14ac:dyDescent="0.15">
      <c r="A103" s="6"/>
      <c r="B103" s="7"/>
      <c r="C103" s="7"/>
      <c r="D103" s="24" t="s">
        <v>106</v>
      </c>
      <c r="E103" s="8" t="s">
        <v>20</v>
      </c>
      <c r="F103" s="9">
        <v>6</v>
      </c>
      <c r="G103" s="12"/>
      <c r="I103" s="13">
        <v>94</v>
      </c>
      <c r="J103" s="14">
        <v>4</v>
      </c>
    </row>
    <row r="104" spans="1:10" ht="42" customHeight="1" x14ac:dyDescent="0.15">
      <c r="A104" s="6"/>
      <c r="B104" s="7"/>
      <c r="C104" s="24" t="s">
        <v>107</v>
      </c>
      <c r="D104" s="24"/>
      <c r="E104" s="8" t="s">
        <v>13</v>
      </c>
      <c r="F104" s="9">
        <v>1</v>
      </c>
      <c r="G104" s="11">
        <f>G105+G106</f>
        <v>0</v>
      </c>
      <c r="I104" s="13">
        <v>95</v>
      </c>
      <c r="J104" s="14">
        <v>3</v>
      </c>
    </row>
    <row r="105" spans="1:10" ht="42" customHeight="1" x14ac:dyDescent="0.15">
      <c r="A105" s="6"/>
      <c r="B105" s="7"/>
      <c r="C105" s="7"/>
      <c r="D105" s="24" t="s">
        <v>108</v>
      </c>
      <c r="E105" s="8" t="s">
        <v>20</v>
      </c>
      <c r="F105" s="9">
        <v>20</v>
      </c>
      <c r="G105" s="12"/>
      <c r="I105" s="13">
        <v>96</v>
      </c>
      <c r="J105" s="14">
        <v>4</v>
      </c>
    </row>
    <row r="106" spans="1:10" ht="42" customHeight="1" x14ac:dyDescent="0.15">
      <c r="A106" s="6"/>
      <c r="B106" s="7"/>
      <c r="C106" s="7"/>
      <c r="D106" s="24" t="s">
        <v>109</v>
      </c>
      <c r="E106" s="8" t="s">
        <v>20</v>
      </c>
      <c r="F106" s="9">
        <v>124</v>
      </c>
      <c r="G106" s="12"/>
      <c r="I106" s="13">
        <v>97</v>
      </c>
      <c r="J106" s="14">
        <v>4</v>
      </c>
    </row>
    <row r="107" spans="1:10" ht="42" customHeight="1" x14ac:dyDescent="0.15">
      <c r="A107" s="6"/>
      <c r="B107" s="7"/>
      <c r="C107" s="24" t="s">
        <v>110</v>
      </c>
      <c r="D107" s="24"/>
      <c r="E107" s="8" t="s">
        <v>13</v>
      </c>
      <c r="F107" s="9">
        <v>1</v>
      </c>
      <c r="G107" s="11">
        <f>G108+G109+G110</f>
        <v>0</v>
      </c>
      <c r="I107" s="13">
        <v>98</v>
      </c>
      <c r="J107" s="14">
        <v>3</v>
      </c>
    </row>
    <row r="108" spans="1:10" ht="42" customHeight="1" x14ac:dyDescent="0.15">
      <c r="A108" s="6"/>
      <c r="B108" s="7"/>
      <c r="C108" s="7"/>
      <c r="D108" s="24" t="s">
        <v>111</v>
      </c>
      <c r="E108" s="8" t="s">
        <v>112</v>
      </c>
      <c r="F108" s="9">
        <v>580</v>
      </c>
      <c r="G108" s="12"/>
      <c r="I108" s="13">
        <v>99</v>
      </c>
      <c r="J108" s="14">
        <v>4</v>
      </c>
    </row>
    <row r="109" spans="1:10" ht="42" customHeight="1" x14ac:dyDescent="0.15">
      <c r="A109" s="6"/>
      <c r="B109" s="7"/>
      <c r="C109" s="7"/>
      <c r="D109" s="24" t="s">
        <v>111</v>
      </c>
      <c r="E109" s="8" t="s">
        <v>48</v>
      </c>
      <c r="F109" s="10">
        <v>1.1599999999999999</v>
      </c>
      <c r="G109" s="12"/>
      <c r="I109" s="13">
        <v>100</v>
      </c>
      <c r="J109" s="14">
        <v>4</v>
      </c>
    </row>
    <row r="110" spans="1:10" ht="42" customHeight="1" x14ac:dyDescent="0.15">
      <c r="A110" s="6"/>
      <c r="B110" s="7"/>
      <c r="C110" s="7"/>
      <c r="D110" s="24" t="s">
        <v>113</v>
      </c>
      <c r="E110" s="8" t="s">
        <v>112</v>
      </c>
      <c r="F110" s="10">
        <v>21.3</v>
      </c>
      <c r="G110" s="12"/>
      <c r="I110" s="13">
        <v>101</v>
      </c>
      <c r="J110" s="14">
        <v>4</v>
      </c>
    </row>
    <row r="111" spans="1:10" ht="42" customHeight="1" x14ac:dyDescent="0.15">
      <c r="A111" s="6"/>
      <c r="B111" s="24" t="s">
        <v>114</v>
      </c>
      <c r="C111" s="24"/>
      <c r="D111" s="24"/>
      <c r="E111" s="8" t="s">
        <v>13</v>
      </c>
      <c r="F111" s="9">
        <v>1</v>
      </c>
      <c r="G111" s="11">
        <f>G112</f>
        <v>0</v>
      </c>
      <c r="I111" s="13">
        <v>102</v>
      </c>
      <c r="J111" s="14">
        <v>2</v>
      </c>
    </row>
    <row r="112" spans="1:10" ht="42" customHeight="1" x14ac:dyDescent="0.15">
      <c r="A112" s="6"/>
      <c r="B112" s="7"/>
      <c r="C112" s="24" t="s">
        <v>115</v>
      </c>
      <c r="D112" s="24"/>
      <c r="E112" s="8" t="s">
        <v>13</v>
      </c>
      <c r="F112" s="9">
        <v>1</v>
      </c>
      <c r="G112" s="11">
        <f>G113+G114</f>
        <v>0</v>
      </c>
      <c r="I112" s="13">
        <v>103</v>
      </c>
      <c r="J112" s="14">
        <v>3</v>
      </c>
    </row>
    <row r="113" spans="1:10" ht="42" customHeight="1" x14ac:dyDescent="0.15">
      <c r="A113" s="6"/>
      <c r="B113" s="7"/>
      <c r="C113" s="7"/>
      <c r="D113" s="24" t="s">
        <v>116</v>
      </c>
      <c r="E113" s="8" t="s">
        <v>20</v>
      </c>
      <c r="F113" s="9">
        <v>1</v>
      </c>
      <c r="G113" s="12"/>
      <c r="I113" s="13">
        <v>104</v>
      </c>
      <c r="J113" s="14">
        <v>4</v>
      </c>
    </row>
    <row r="114" spans="1:10" ht="42" customHeight="1" x14ac:dyDescent="0.15">
      <c r="A114" s="6"/>
      <c r="B114" s="7"/>
      <c r="C114" s="7"/>
      <c r="D114" s="24" t="s">
        <v>116</v>
      </c>
      <c r="E114" s="8" t="s">
        <v>20</v>
      </c>
      <c r="F114" s="9">
        <v>3</v>
      </c>
      <c r="G114" s="12"/>
      <c r="I114" s="13">
        <v>105</v>
      </c>
      <c r="J114" s="14">
        <v>4</v>
      </c>
    </row>
    <row r="115" spans="1:10" ht="42" customHeight="1" x14ac:dyDescent="0.15">
      <c r="A115" s="6"/>
      <c r="B115" s="24" t="s">
        <v>95</v>
      </c>
      <c r="C115" s="24"/>
      <c r="D115" s="24"/>
      <c r="E115" s="8" t="s">
        <v>13</v>
      </c>
      <c r="F115" s="9">
        <v>1</v>
      </c>
      <c r="G115" s="11">
        <f>G116</f>
        <v>0</v>
      </c>
      <c r="I115" s="13">
        <v>106</v>
      </c>
      <c r="J115" s="14">
        <v>2</v>
      </c>
    </row>
    <row r="116" spans="1:10" ht="42" customHeight="1" x14ac:dyDescent="0.15">
      <c r="A116" s="6"/>
      <c r="B116" s="7"/>
      <c r="C116" s="24" t="s">
        <v>117</v>
      </c>
      <c r="D116" s="24"/>
      <c r="E116" s="8" t="s">
        <v>13</v>
      </c>
      <c r="F116" s="9">
        <v>1</v>
      </c>
      <c r="G116" s="11">
        <f>G117</f>
        <v>0</v>
      </c>
      <c r="I116" s="13">
        <v>107</v>
      </c>
      <c r="J116" s="14">
        <v>3</v>
      </c>
    </row>
    <row r="117" spans="1:10" ht="42" customHeight="1" x14ac:dyDescent="0.15">
      <c r="A117" s="6"/>
      <c r="B117" s="7"/>
      <c r="C117" s="7"/>
      <c r="D117" s="24" t="s">
        <v>118</v>
      </c>
      <c r="E117" s="8" t="s">
        <v>20</v>
      </c>
      <c r="F117" s="9">
        <v>1</v>
      </c>
      <c r="G117" s="12"/>
      <c r="I117" s="13">
        <v>108</v>
      </c>
      <c r="J117" s="14">
        <v>4</v>
      </c>
    </row>
    <row r="118" spans="1:10" ht="42" customHeight="1" x14ac:dyDescent="0.15">
      <c r="A118" s="23" t="s">
        <v>119</v>
      </c>
      <c r="B118" s="24"/>
      <c r="C118" s="24"/>
      <c r="D118" s="24"/>
      <c r="E118" s="8" t="s">
        <v>13</v>
      </c>
      <c r="F118" s="9">
        <v>1</v>
      </c>
      <c r="G118" s="11">
        <f>G11+G38+G44+G52+G74+G86+G90+G98+G111+G115</f>
        <v>0</v>
      </c>
      <c r="I118" s="13">
        <v>109</v>
      </c>
      <c r="J118" s="14">
        <v>20</v>
      </c>
    </row>
    <row r="119" spans="1:10" ht="42" customHeight="1" x14ac:dyDescent="0.15">
      <c r="A119" s="23" t="s">
        <v>120</v>
      </c>
      <c r="B119" s="24"/>
      <c r="C119" s="24"/>
      <c r="D119" s="24"/>
      <c r="E119" s="8" t="s">
        <v>13</v>
      </c>
      <c r="F119" s="9">
        <v>1</v>
      </c>
      <c r="G119" s="11">
        <f>G120+G124</f>
        <v>0</v>
      </c>
      <c r="I119" s="13">
        <v>110</v>
      </c>
      <c r="J119" s="14">
        <v>200</v>
      </c>
    </row>
    <row r="120" spans="1:10" ht="42" customHeight="1" x14ac:dyDescent="0.15">
      <c r="A120" s="6"/>
      <c r="B120" s="24" t="s">
        <v>121</v>
      </c>
      <c r="C120" s="24"/>
      <c r="D120" s="24"/>
      <c r="E120" s="8" t="s">
        <v>13</v>
      </c>
      <c r="F120" s="9">
        <v>1</v>
      </c>
      <c r="G120" s="11">
        <f>G121</f>
        <v>0</v>
      </c>
      <c r="I120" s="13">
        <v>111</v>
      </c>
      <c r="J120" s="14">
        <v>2</v>
      </c>
    </row>
    <row r="121" spans="1:10" ht="42" customHeight="1" x14ac:dyDescent="0.15">
      <c r="A121" s="6"/>
      <c r="B121" s="7"/>
      <c r="C121" s="24" t="s">
        <v>122</v>
      </c>
      <c r="D121" s="24"/>
      <c r="E121" s="8" t="s">
        <v>13</v>
      </c>
      <c r="F121" s="9">
        <v>1</v>
      </c>
      <c r="G121" s="11">
        <f>G122+G123</f>
        <v>0</v>
      </c>
      <c r="I121" s="13">
        <v>112</v>
      </c>
      <c r="J121" s="14">
        <v>3</v>
      </c>
    </row>
    <row r="122" spans="1:10" ht="42" customHeight="1" x14ac:dyDescent="0.15">
      <c r="A122" s="6"/>
      <c r="B122" s="7"/>
      <c r="C122" s="7"/>
      <c r="D122" s="24" t="s">
        <v>123</v>
      </c>
      <c r="E122" s="8" t="s">
        <v>124</v>
      </c>
      <c r="F122" s="9">
        <v>1</v>
      </c>
      <c r="G122" s="12"/>
      <c r="I122" s="13">
        <v>113</v>
      </c>
      <c r="J122" s="14">
        <v>4</v>
      </c>
    </row>
    <row r="123" spans="1:10" ht="42" customHeight="1" x14ac:dyDescent="0.15">
      <c r="A123" s="6"/>
      <c r="B123" s="7"/>
      <c r="C123" s="7"/>
      <c r="D123" s="24" t="s">
        <v>125</v>
      </c>
      <c r="E123" s="8" t="s">
        <v>18</v>
      </c>
      <c r="F123" s="9">
        <v>191</v>
      </c>
      <c r="G123" s="12"/>
      <c r="I123" s="13">
        <v>114</v>
      </c>
      <c r="J123" s="14">
        <v>4</v>
      </c>
    </row>
    <row r="124" spans="1:10" ht="42" customHeight="1" x14ac:dyDescent="0.15">
      <c r="A124" s="6"/>
      <c r="B124" s="24" t="s">
        <v>126</v>
      </c>
      <c r="C124" s="24"/>
      <c r="D124" s="24"/>
      <c r="E124" s="8" t="s">
        <v>13</v>
      </c>
      <c r="F124" s="9">
        <v>1</v>
      </c>
      <c r="G124" s="12"/>
      <c r="I124" s="13">
        <v>115</v>
      </c>
      <c r="J124" s="14"/>
    </row>
    <row r="125" spans="1:10" ht="42" customHeight="1" x14ac:dyDescent="0.15">
      <c r="A125" s="23" t="s">
        <v>127</v>
      </c>
      <c r="B125" s="24"/>
      <c r="C125" s="24"/>
      <c r="D125" s="24"/>
      <c r="E125" s="8" t="s">
        <v>13</v>
      </c>
      <c r="F125" s="9">
        <v>1</v>
      </c>
      <c r="G125" s="11">
        <f>G118+G119</f>
        <v>0</v>
      </c>
      <c r="I125" s="13">
        <v>116</v>
      </c>
      <c r="J125" s="14"/>
    </row>
    <row r="126" spans="1:10" ht="42" customHeight="1" x14ac:dyDescent="0.15">
      <c r="A126" s="6"/>
      <c r="B126" s="24" t="s">
        <v>128</v>
      </c>
      <c r="C126" s="24"/>
      <c r="D126" s="24"/>
      <c r="E126" s="8" t="s">
        <v>13</v>
      </c>
      <c r="F126" s="9">
        <v>1</v>
      </c>
      <c r="G126" s="12"/>
      <c r="I126" s="13">
        <v>117</v>
      </c>
      <c r="J126" s="14">
        <v>210</v>
      </c>
    </row>
    <row r="127" spans="1:10" ht="42" customHeight="1" x14ac:dyDescent="0.15">
      <c r="A127" s="23" t="s">
        <v>129</v>
      </c>
      <c r="B127" s="24"/>
      <c r="C127" s="24"/>
      <c r="D127" s="24"/>
      <c r="E127" s="8" t="s">
        <v>13</v>
      </c>
      <c r="F127" s="9">
        <v>1</v>
      </c>
      <c r="G127" s="11">
        <f>G118+G119+G126</f>
        <v>0</v>
      </c>
      <c r="I127" s="13">
        <v>118</v>
      </c>
      <c r="J127" s="14"/>
    </row>
    <row r="128" spans="1:10" ht="42" customHeight="1" x14ac:dyDescent="0.15">
      <c r="A128" s="6"/>
      <c r="B128" s="24" t="s">
        <v>130</v>
      </c>
      <c r="C128" s="24"/>
      <c r="D128" s="24"/>
      <c r="E128" s="8" t="s">
        <v>13</v>
      </c>
      <c r="F128" s="9">
        <v>1</v>
      </c>
      <c r="G128" s="12"/>
      <c r="I128" s="13">
        <v>119</v>
      </c>
      <c r="J128" s="14">
        <v>220</v>
      </c>
    </row>
    <row r="129" spans="1:10" ht="42" customHeight="1" x14ac:dyDescent="0.15">
      <c r="A129" s="23" t="s">
        <v>131</v>
      </c>
      <c r="B129" s="24"/>
      <c r="C129" s="24"/>
      <c r="D129" s="24"/>
      <c r="E129" s="8" t="s">
        <v>13</v>
      </c>
      <c r="F129" s="9">
        <v>1</v>
      </c>
      <c r="G129" s="11">
        <f>G127+G128</f>
        <v>0</v>
      </c>
      <c r="I129" s="13">
        <v>120</v>
      </c>
      <c r="J129" s="14">
        <v>30</v>
      </c>
    </row>
    <row r="130" spans="1:10" ht="42" customHeight="1" x14ac:dyDescent="0.15">
      <c r="A130" s="25" t="s">
        <v>132</v>
      </c>
      <c r="B130" s="26"/>
      <c r="C130" s="26"/>
      <c r="D130" s="26"/>
      <c r="E130" s="15" t="s">
        <v>133</v>
      </c>
      <c r="F130" s="16" t="s">
        <v>133</v>
      </c>
      <c r="G130" s="17">
        <f>G129</f>
        <v>0</v>
      </c>
      <c r="I130" s="18">
        <v>121</v>
      </c>
      <c r="J130" s="18">
        <v>90</v>
      </c>
    </row>
  </sheetData>
  <sheetProtection sheet="1"/>
  <mergeCells count="127">
    <mergeCell ref="A129:D129"/>
    <mergeCell ref="A130:D130"/>
    <mergeCell ref="B124:D124"/>
    <mergeCell ref="A125:D125"/>
    <mergeCell ref="B126:D126"/>
    <mergeCell ref="A127:D127"/>
    <mergeCell ref="B128:D128"/>
    <mergeCell ref="A119:D119"/>
    <mergeCell ref="B120:D120"/>
    <mergeCell ref="C121:D121"/>
    <mergeCell ref="D122"/>
    <mergeCell ref="D123"/>
    <mergeCell ref="D114"/>
    <mergeCell ref="B115:D115"/>
    <mergeCell ref="C116:D116"/>
    <mergeCell ref="D117"/>
    <mergeCell ref="A118:D118"/>
    <mergeCell ref="D109"/>
    <mergeCell ref="D110"/>
    <mergeCell ref="B111:D111"/>
    <mergeCell ref="C112:D112"/>
    <mergeCell ref="D113"/>
    <mergeCell ref="C104:D104"/>
    <mergeCell ref="D105"/>
    <mergeCell ref="D106"/>
    <mergeCell ref="C107:D107"/>
    <mergeCell ref="D108"/>
    <mergeCell ref="C99:D99"/>
    <mergeCell ref="D100"/>
    <mergeCell ref="D101"/>
    <mergeCell ref="D102"/>
    <mergeCell ref="D103"/>
    <mergeCell ref="D94"/>
    <mergeCell ref="D95"/>
    <mergeCell ref="D96"/>
    <mergeCell ref="A97:D97"/>
    <mergeCell ref="B98:D98"/>
    <mergeCell ref="D89"/>
    <mergeCell ref="B90:D90"/>
    <mergeCell ref="C91:D91"/>
    <mergeCell ref="D92"/>
    <mergeCell ref="D93"/>
    <mergeCell ref="C84:D84"/>
    <mergeCell ref="D85"/>
    <mergeCell ref="B86:D86"/>
    <mergeCell ref="C87:D87"/>
    <mergeCell ref="D88"/>
    <mergeCell ref="D79"/>
    <mergeCell ref="C80:D80"/>
    <mergeCell ref="D81"/>
    <mergeCell ref="C82:D82"/>
    <mergeCell ref="D83"/>
    <mergeCell ref="B74:D74"/>
    <mergeCell ref="C75:D75"/>
    <mergeCell ref="D76"/>
    <mergeCell ref="C77:D77"/>
    <mergeCell ref="D78"/>
    <mergeCell ref="D69"/>
    <mergeCell ref="D70"/>
    <mergeCell ref="D71"/>
    <mergeCell ref="D72"/>
    <mergeCell ref="D73"/>
    <mergeCell ref="D64"/>
    <mergeCell ref="D65"/>
    <mergeCell ref="D66"/>
    <mergeCell ref="D67"/>
    <mergeCell ref="D68"/>
    <mergeCell ref="C59:D59"/>
    <mergeCell ref="D60"/>
    <mergeCell ref="D61"/>
    <mergeCell ref="C62:D62"/>
    <mergeCell ref="D63"/>
    <mergeCell ref="D54"/>
    <mergeCell ref="D55"/>
    <mergeCell ref="D56"/>
    <mergeCell ref="D57"/>
    <mergeCell ref="D58"/>
    <mergeCell ref="C49:D49"/>
    <mergeCell ref="D50"/>
    <mergeCell ref="A51:D51"/>
    <mergeCell ref="B52:D52"/>
    <mergeCell ref="C53:D53"/>
    <mergeCell ref="B44:D44"/>
    <mergeCell ref="C45:D45"/>
    <mergeCell ref="D46"/>
    <mergeCell ref="C47:D47"/>
    <mergeCell ref="D48"/>
    <mergeCell ref="C39:D39"/>
    <mergeCell ref="D40"/>
    <mergeCell ref="C41:D41"/>
    <mergeCell ref="D42"/>
    <mergeCell ref="D43"/>
    <mergeCell ref="D34"/>
    <mergeCell ref="C35:D35"/>
    <mergeCell ref="D36"/>
    <mergeCell ref="D37"/>
    <mergeCell ref="B38:D38"/>
    <mergeCell ref="D29"/>
    <mergeCell ref="D30"/>
    <mergeCell ref="D31"/>
    <mergeCell ref="D32"/>
    <mergeCell ref="D33"/>
    <mergeCell ref="D24"/>
    <mergeCell ref="D25"/>
    <mergeCell ref="D26"/>
    <mergeCell ref="D27"/>
    <mergeCell ref="D28"/>
    <mergeCell ref="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Uemura Yoshihiko</cp:lastModifiedBy>
  <dcterms:created xsi:type="dcterms:W3CDTF">2019-11-20T08:08:41Z</dcterms:created>
  <dcterms:modified xsi:type="dcterms:W3CDTF">2019-11-20T08:09:02Z</dcterms:modified>
</cp:coreProperties>
</file>